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8\"/>
    </mc:Choice>
  </mc:AlternateContent>
  <bookViews>
    <workbookView xWindow="0" yWindow="0" windowWidth="22992" windowHeight="90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36" i="1" l="1"/>
  <c r="E50" i="1" l="1"/>
  <c r="D49" i="1"/>
  <c r="C49" i="1"/>
  <c r="D42" i="1"/>
  <c r="C42" i="1"/>
  <c r="E43" i="1"/>
  <c r="E28" i="1"/>
  <c r="E29" i="1"/>
  <c r="E30" i="1"/>
  <c r="D26" i="1"/>
  <c r="C26" i="1"/>
  <c r="E42" i="1" l="1"/>
  <c r="E10" i="1"/>
  <c r="E57" i="1" l="1"/>
  <c r="D56" i="1"/>
  <c r="C56" i="1"/>
  <c r="E55" i="1"/>
  <c r="D54" i="1"/>
  <c r="C54" i="1"/>
  <c r="E53" i="1"/>
  <c r="D52" i="1"/>
  <c r="C52" i="1"/>
  <c r="E51" i="1"/>
  <c r="E48" i="1"/>
  <c r="E47" i="1"/>
  <c r="E46" i="1"/>
  <c r="E45" i="1"/>
  <c r="D44" i="1"/>
  <c r="C44" i="1"/>
  <c r="E41" i="1"/>
  <c r="E40" i="1"/>
  <c r="D39" i="1"/>
  <c r="C39" i="1"/>
  <c r="E38" i="1"/>
  <c r="E37" i="1"/>
  <c r="E35" i="1"/>
  <c r="E34" i="1"/>
  <c r="D33" i="1"/>
  <c r="C33" i="1"/>
  <c r="E32" i="1"/>
  <c r="D31" i="1"/>
  <c r="C31" i="1"/>
  <c r="E27" i="1"/>
  <c r="E25" i="1"/>
  <c r="E24" i="1"/>
  <c r="E23" i="1"/>
  <c r="E22" i="1"/>
  <c r="E21" i="1"/>
  <c r="E20" i="1"/>
  <c r="D19" i="1"/>
  <c r="C19" i="1"/>
  <c r="E17" i="1"/>
  <c r="E16" i="1"/>
  <c r="D15" i="1"/>
  <c r="C15" i="1"/>
  <c r="E14" i="1"/>
  <c r="D13" i="1"/>
  <c r="C13" i="1"/>
  <c r="E12" i="1"/>
  <c r="E11" i="1"/>
  <c r="E9" i="1"/>
  <c r="E8" i="1"/>
  <c r="E7" i="1"/>
  <c r="E6" i="1"/>
  <c r="E5" i="1"/>
  <c r="D4" i="1"/>
  <c r="C4" i="1"/>
  <c r="C58" i="1" l="1"/>
  <c r="D58" i="1"/>
  <c r="E60" i="1" s="1"/>
  <c r="E52" i="1"/>
  <c r="E49" i="1"/>
  <c r="E33" i="1"/>
  <c r="E31" i="1"/>
  <c r="E15" i="1"/>
  <c r="E4" i="1"/>
  <c r="E13" i="1"/>
  <c r="E19" i="1"/>
  <c r="E26" i="1"/>
  <c r="E39" i="1"/>
  <c r="E44" i="1"/>
  <c r="E56" i="1"/>
  <c r="E54" i="1"/>
  <c r="E58" i="1" l="1"/>
</calcChain>
</file>

<file path=xl/sharedStrings.xml><?xml version="1.0" encoding="utf-8"?>
<sst xmlns="http://schemas.openxmlformats.org/spreadsheetml/2006/main" count="115" uniqueCount="115">
  <si>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</si>
  <si>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</si>
  <si>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</si>
  <si>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</si>
  <si>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</si>
  <si>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</si>
  <si>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</si>
  <si>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</si>
  <si>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</si>
  <si>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</si>
  <si>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</si>
  <si>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</si>
  <si>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</si>
  <si>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</si>
  <si>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</si>
  <si>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</si>
  <si>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</si>
  <si>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</si>
  <si>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</si>
  <si>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</si>
  <si>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</si>
  <si>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</si>
  <si>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</si>
  <si>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</si>
  <si>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</si>
  <si>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</si>
  <si>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</si>
  <si>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</si>
  <si>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</si>
  <si>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</si>
  <si>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</si>
  <si>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</si>
  <si>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</si>
  <si>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</si>
  <si>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</si>
  <si>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</si>
  <si>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</si>
  <si>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</si>
  <si>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</si>
  <si>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</si>
  <si>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</si>
  <si>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</si>
  <si>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</si>
  <si>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</si>
  <si>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</si>
  <si>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</si>
  <si>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</si>
  <si>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</si>
  <si>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</si>
  <si>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</si>
  <si>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</si>
  <si>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</si>
  <si>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</si>
  <si>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</si>
  <si>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</si>
  <si>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</si>
  <si>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</si>
  <si>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</si>
  <si>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</si>
  <si>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</si>
  <si>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</si>
  <si>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</si>
  <si>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</si>
  <si>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</si>
  <si>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</si>
  <si>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</si>
  <si>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</si>
  <si>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</si>
  <si>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</si>
  <si>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</si>
  <si>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</si>
  <si>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</si>
  <si>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</si>
  <si>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</si>
  <si>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</si>
  <si>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</si>
  <si>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</si>
  <si>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</si>
  <si>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</si>
  <si>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</si>
  <si>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</si>
  <si>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</si>
  <si>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</si>
  <si>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</si>
  <si>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</si>
  <si>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</si>
  <si>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</si>
  <si>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</si>
  <si>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</si>
  <si>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</si>
  <si>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</si>
  <si>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</si>
  <si>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</si>
  <si>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</si>
  <si>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</si>
  <si>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</si>
  <si>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</si>
  <si>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</si>
  <si>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</si>
  <si>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</si>
  <si>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</si>
  <si>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Уточненный план на 2017 год</t>
  </si>
  <si>
    <t>% исполнения от годового плана на 2017 год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</si>
  <si>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</si>
  <si>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</si>
  <si>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</si>
  <si>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</si>
  <si>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</si>
  <si>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</si>
  <si>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</si>
  <si>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</si>
  <si>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0703</t>
  </si>
  <si>
    <t>Дополнительное образование детей</t>
  </si>
  <si>
    <t xml:space="preserve">Другие вопросы в области национальной безопасности и правоохранительной деятельности
</t>
  </si>
  <si>
    <t>Анализ исполнения расходной части бюджета 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</si>
</sst>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3" borderId="1" xfId="29" applyFont="1" applyFill="1" applyBorder="1" applyAlignment="1">
      <alignment vertical="center" wrapText="1"/>
    </xf>
    <xf numFmtId="164" fontId="3" fillId="3" borderId="1" xfId="3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="81" zoomScaleNormal="8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5" sqref="H5"/>
    </sheetView>
  </sheetViews>
  <sheetFormatPr defaultRowHeight="14.4" x14ac:dyDescent="0.3"/>
  <cols>
    <col min="1" max="1" width="13.88671875" customWidth="1"/>
    <col min="2" max="2" width="57.33203125" customWidth="1"/>
    <col min="3" max="3" width="22.33203125" customWidth="1"/>
    <col min="4" max="4" width="22.5546875" customWidth="1"/>
    <col min="5" max="5" width="25.109375" customWidth="1"/>
  </cols>
  <sheetData>
    <row r="1" spans="1:5" x14ac:dyDescent="0.3">
      <c r="B1" s="68" t="s">
        <v>114</v>
      </c>
      <c r="C1" s="68"/>
      <c r="D1" s="68"/>
      <c r="E1" s="68"/>
    </row>
    <row r="2" spans="1:5" x14ac:dyDescent="0.3">
      <c r="B2" s="69"/>
      <c r="C2" s="69"/>
      <c r="D2" s="69"/>
      <c r="E2" s="69"/>
    </row>
    <row r="3" spans="1:5" ht="52.2" x14ac:dyDescent="0.3">
      <c r="A3" s="1" t="s">
        <v>98</v>
      </c>
      <c r="B3" s="2" t="s">
        <v>0</v>
      </c>
      <c r="C3" s="2" t="s">
        <v>101</v>
      </c>
      <c r="D3" s="2" t="s">
        <v>1</v>
      </c>
      <c r="E3" s="2" t="s">
        <v>102</v>
      </c>
    </row>
    <row r="4" spans="1:5" ht="17.399999999999999" x14ac:dyDescent="0.3">
      <c r="A4" s="3" t="s">
        <v>2</v>
      </c>
      <c r="B4" s="4" t="s">
        <v>3</v>
      </c>
      <c r="C4" s="5">
        <f>SUM(C5:C12)</f>
        <v>298215.5</v>
      </c>
      <c r="D4" s="5">
        <f>SUM(D5:D12)</f>
        <v>286373.8</v>
      </c>
      <c r="E4" s="6">
        <f t="shared" ref="E4:E35" si="0">D4/C4*100</f>
        <v>96.029146707666101</v>
      </c>
    </row>
    <row r="5" spans="1:5" ht="54" x14ac:dyDescent="0.3">
      <c r="A5" s="7" t="s">
        <v>4</v>
      </c>
      <c r="B5" s="8" t="s">
        <v>5</v>
      </c>
      <c r="C5" s="9">
        <v>3397.7</v>
      </c>
      <c r="D5" s="9">
        <v>3394.6</v>
      </c>
      <c r="E5" s="10">
        <f t="shared" si="0"/>
        <v>99.908761809459349</v>
      </c>
    </row>
    <row r="6" spans="1:5" ht="72" x14ac:dyDescent="0.3">
      <c r="A6" s="7" t="s">
        <v>6</v>
      </c>
      <c r="B6" s="8" t="s">
        <v>7</v>
      </c>
      <c r="C6" s="11">
        <v>16880.8</v>
      </c>
      <c r="D6" s="11">
        <v>16577.8</v>
      </c>
      <c r="E6" s="10">
        <f t="shared" si="0"/>
        <v>98.205061371498985</v>
      </c>
    </row>
    <row r="7" spans="1:5" ht="72" x14ac:dyDescent="0.3">
      <c r="A7" s="7" t="s">
        <v>8</v>
      </c>
      <c r="B7" s="8" t="s">
        <v>9</v>
      </c>
      <c r="C7" s="11">
        <v>110837.9</v>
      </c>
      <c r="D7" s="11">
        <v>110157.9</v>
      </c>
      <c r="E7" s="10">
        <f t="shared" si="0"/>
        <v>99.386491443811181</v>
      </c>
    </row>
    <row r="8" spans="1:5" ht="18" x14ac:dyDescent="0.3">
      <c r="A8" s="7" t="s">
        <v>10</v>
      </c>
      <c r="B8" s="8" t="s">
        <v>11</v>
      </c>
      <c r="C8" s="11">
        <v>1.6</v>
      </c>
      <c r="D8" s="11">
        <v>1.6</v>
      </c>
      <c r="E8" s="10">
        <f t="shared" si="0"/>
        <v>100</v>
      </c>
    </row>
    <row r="9" spans="1:5" ht="54" x14ac:dyDescent="0.3">
      <c r="A9" s="7" t="s">
        <v>12</v>
      </c>
      <c r="B9" s="12" t="s">
        <v>13</v>
      </c>
      <c r="C9" s="13">
        <v>55148.4</v>
      </c>
      <c r="D9" s="13">
        <v>55063.9</v>
      </c>
      <c r="E9" s="10">
        <f t="shared" si="0"/>
        <v>99.846777059715237</v>
      </c>
    </row>
    <row r="10" spans="1:5" ht="36" x14ac:dyDescent="0.3">
      <c r="A10" s="7" t="s">
        <v>99</v>
      </c>
      <c r="B10" s="12" t="s">
        <v>100</v>
      </c>
      <c r="C10" s="13">
        <v>480.4</v>
      </c>
      <c r="D10" s="13">
        <v>480.4</v>
      </c>
      <c r="E10" s="10">
        <f t="shared" si="0"/>
        <v>100</v>
      </c>
    </row>
    <row r="11" spans="1:5" ht="18" x14ac:dyDescent="0.3">
      <c r="A11" s="7" t="s">
        <v>14</v>
      </c>
      <c r="B11" s="14" t="s">
        <v>15</v>
      </c>
      <c r="C11" s="15">
        <v>6942.8</v>
      </c>
      <c r="D11" s="15">
        <v>0</v>
      </c>
      <c r="E11" s="10">
        <f t="shared" si="0"/>
        <v>0</v>
      </c>
    </row>
    <row r="12" spans="1:5" ht="18" x14ac:dyDescent="0.3">
      <c r="A12" s="7" t="s">
        <v>16</v>
      </c>
      <c r="B12" s="14" t="s">
        <v>17</v>
      </c>
      <c r="C12" s="15">
        <v>104525.9</v>
      </c>
      <c r="D12" s="15">
        <v>100697.60000000001</v>
      </c>
      <c r="E12" s="10">
        <f t="shared" si="0"/>
        <v>96.337462772384654</v>
      </c>
    </row>
    <row r="13" spans="1:5" ht="17.399999999999999" x14ac:dyDescent="0.3">
      <c r="A13" s="3" t="s">
        <v>18</v>
      </c>
      <c r="B13" s="16" t="s">
        <v>19</v>
      </c>
      <c r="C13" s="5">
        <f>SUM(C14)</f>
        <v>2546</v>
      </c>
      <c r="D13" s="5">
        <f t="shared" ref="D13" si="1">SUM(D14)</f>
        <v>2546</v>
      </c>
      <c r="E13" s="6">
        <f t="shared" si="0"/>
        <v>100</v>
      </c>
    </row>
    <row r="14" spans="1:5" ht="18" x14ac:dyDescent="0.3">
      <c r="A14" s="7" t="s">
        <v>20</v>
      </c>
      <c r="B14" s="17" t="s">
        <v>21</v>
      </c>
      <c r="C14" s="18">
        <v>2546</v>
      </c>
      <c r="D14" s="18">
        <v>2546</v>
      </c>
      <c r="E14" s="10">
        <f t="shared" si="0"/>
        <v>100</v>
      </c>
    </row>
    <row r="15" spans="1:5" ht="34.799999999999997" x14ac:dyDescent="0.3">
      <c r="A15" s="3" t="s">
        <v>22</v>
      </c>
      <c r="B15" s="19" t="s">
        <v>23</v>
      </c>
      <c r="C15" s="5">
        <f>SUM(C16:C18)</f>
        <v>47157.3</v>
      </c>
      <c r="D15" s="5">
        <f t="shared" ref="D15" si="2">SUM(D16:D18)</f>
        <v>35401.5</v>
      </c>
      <c r="E15" s="6">
        <f t="shared" si="0"/>
        <v>75.071091856403996</v>
      </c>
    </row>
    <row r="16" spans="1:5" ht="18" x14ac:dyDescent="0.35">
      <c r="A16" s="20" t="s">
        <v>24</v>
      </c>
      <c r="B16" s="21" t="s">
        <v>25</v>
      </c>
      <c r="C16" s="22">
        <v>4105.6000000000004</v>
      </c>
      <c r="D16" s="22">
        <v>4105</v>
      </c>
      <c r="E16" s="10">
        <f t="shared" si="0"/>
        <v>99.985385814497263</v>
      </c>
    </row>
    <row r="17" spans="1:5" ht="54" x14ac:dyDescent="0.35">
      <c r="A17" s="20" t="s">
        <v>26</v>
      </c>
      <c r="B17" s="23" t="s">
        <v>27</v>
      </c>
      <c r="C17" s="24">
        <v>28512.799999999999</v>
      </c>
      <c r="D17" s="24">
        <v>27742</v>
      </c>
      <c r="E17" s="10">
        <f t="shared" si="0"/>
        <v>97.296652731404848</v>
      </c>
    </row>
    <row r="18" spans="1:5" ht="43.8" customHeight="1" x14ac:dyDescent="0.35">
      <c r="A18" s="20" t="s">
        <v>28</v>
      </c>
      <c r="B18" s="25" t="s">
        <v>113</v>
      </c>
      <c r="C18" s="26">
        <v>14538.9</v>
      </c>
      <c r="D18" s="26">
        <v>3554.5</v>
      </c>
      <c r="E18" s="10">
        <f t="shared" si="0"/>
        <v>24.448204472140258</v>
      </c>
    </row>
    <row r="19" spans="1:5" ht="17.399999999999999" x14ac:dyDescent="0.3">
      <c r="A19" s="27" t="s">
        <v>29</v>
      </c>
      <c r="B19" s="16" t="s">
        <v>30</v>
      </c>
      <c r="C19" s="5">
        <f>SUM(C20:C25)</f>
        <v>538074.30000000005</v>
      </c>
      <c r="D19" s="5">
        <f t="shared" ref="D19" si="3">SUM(D20:D25)</f>
        <v>516986.80000000005</v>
      </c>
      <c r="E19" s="6">
        <f t="shared" si="0"/>
        <v>96.080931573948064</v>
      </c>
    </row>
    <row r="20" spans="1:5" ht="18" x14ac:dyDescent="0.35">
      <c r="A20" s="20" t="s">
        <v>31</v>
      </c>
      <c r="B20" s="28" t="s">
        <v>32</v>
      </c>
      <c r="C20" s="29">
        <v>8240.5</v>
      </c>
      <c r="D20" s="29">
        <v>8207.2000000000007</v>
      </c>
      <c r="E20" s="10">
        <f t="shared" si="0"/>
        <v>99.595898307141567</v>
      </c>
    </row>
    <row r="21" spans="1:5" ht="18" x14ac:dyDescent="0.3">
      <c r="A21" s="7" t="s">
        <v>33</v>
      </c>
      <c r="B21" s="30" t="s">
        <v>34</v>
      </c>
      <c r="C21" s="29">
        <v>192233</v>
      </c>
      <c r="D21" s="29">
        <v>192179.20000000001</v>
      </c>
      <c r="E21" s="10">
        <f t="shared" si="0"/>
        <v>99.972013129899665</v>
      </c>
    </row>
    <row r="22" spans="1:5" ht="43.8" customHeight="1" x14ac:dyDescent="0.3">
      <c r="A22" s="7" t="s">
        <v>35</v>
      </c>
      <c r="B22" s="31" t="s">
        <v>36</v>
      </c>
      <c r="C22" s="29">
        <v>18668</v>
      </c>
      <c r="D22" s="29">
        <v>18542</v>
      </c>
      <c r="E22" s="10">
        <f t="shared" si="0"/>
        <v>99.325048210842084</v>
      </c>
    </row>
    <row r="23" spans="1:5" ht="18" x14ac:dyDescent="0.3">
      <c r="A23" s="7" t="s">
        <v>37</v>
      </c>
      <c r="B23" s="30" t="s">
        <v>38</v>
      </c>
      <c r="C23" s="29">
        <v>163810.5</v>
      </c>
      <c r="D23" s="29">
        <v>152768.79999999999</v>
      </c>
      <c r="E23" s="10">
        <f t="shared" si="0"/>
        <v>93.259467494452423</v>
      </c>
    </row>
    <row r="24" spans="1:5" ht="18" x14ac:dyDescent="0.3">
      <c r="A24" s="7" t="s">
        <v>39</v>
      </c>
      <c r="B24" s="30" t="s">
        <v>40</v>
      </c>
      <c r="C24" s="29">
        <v>12498.4</v>
      </c>
      <c r="D24" s="29">
        <v>11883.7</v>
      </c>
      <c r="E24" s="10">
        <f t="shared" si="0"/>
        <v>95.08177046661973</v>
      </c>
    </row>
    <row r="25" spans="1:5" ht="36" x14ac:dyDescent="0.3">
      <c r="A25" s="7" t="s">
        <v>41</v>
      </c>
      <c r="B25" s="32" t="s">
        <v>42</v>
      </c>
      <c r="C25" s="33">
        <v>142623.9</v>
      </c>
      <c r="D25" s="33">
        <v>133405.9</v>
      </c>
      <c r="E25" s="10">
        <f t="shared" si="0"/>
        <v>93.536847611094629</v>
      </c>
    </row>
    <row r="26" spans="1:5" ht="17.399999999999999" x14ac:dyDescent="0.3">
      <c r="A26" s="3" t="s">
        <v>43</v>
      </c>
      <c r="B26" s="16" t="s">
        <v>44</v>
      </c>
      <c r="C26" s="5">
        <f>SUM(C27:C30)</f>
        <v>633002.5</v>
      </c>
      <c r="D26" s="5">
        <f t="shared" ref="D26" si="4">SUM(D27:D30)</f>
        <v>599463.6</v>
      </c>
      <c r="E26" s="6">
        <f t="shared" si="0"/>
        <v>94.701616502304489</v>
      </c>
    </row>
    <row r="27" spans="1:5" ht="18" x14ac:dyDescent="0.3">
      <c r="A27" s="7" t="s">
        <v>45</v>
      </c>
      <c r="B27" s="34" t="s">
        <v>46</v>
      </c>
      <c r="C27" s="35">
        <v>85076.5</v>
      </c>
      <c r="D27" s="35">
        <v>84728.6</v>
      </c>
      <c r="E27" s="10">
        <f t="shared" si="0"/>
        <v>99.591073915828702</v>
      </c>
    </row>
    <row r="28" spans="1:5" ht="25.2" customHeight="1" x14ac:dyDescent="0.3">
      <c r="A28" s="7" t="s">
        <v>47</v>
      </c>
      <c r="B28" s="34" t="s">
        <v>48</v>
      </c>
      <c r="C28" s="35">
        <v>524417.1</v>
      </c>
      <c r="D28" s="35">
        <v>497256.2</v>
      </c>
      <c r="E28" s="10">
        <f t="shared" si="0"/>
        <v>94.8207447850194</v>
      </c>
    </row>
    <row r="29" spans="1:5" ht="26.4" customHeight="1" x14ac:dyDescent="0.3">
      <c r="A29" s="7" t="s">
        <v>49</v>
      </c>
      <c r="B29" s="34" t="s">
        <v>50</v>
      </c>
      <c r="C29" s="35">
        <v>23506.3</v>
      </c>
      <c r="D29" s="35">
        <v>17476.2</v>
      </c>
      <c r="E29" s="10">
        <f t="shared" si="0"/>
        <v>74.346877220149494</v>
      </c>
    </row>
    <row r="30" spans="1:5" ht="36" x14ac:dyDescent="0.3">
      <c r="A30" s="7" t="s">
        <v>103</v>
      </c>
      <c r="B30" s="34" t="s">
        <v>104</v>
      </c>
      <c r="C30" s="35">
        <v>2.6</v>
      </c>
      <c r="D30" s="35">
        <v>2.6</v>
      </c>
      <c r="E30" s="10">
        <f t="shared" si="0"/>
        <v>100</v>
      </c>
    </row>
    <row r="31" spans="1:5" ht="18" x14ac:dyDescent="0.3">
      <c r="A31" s="36" t="s">
        <v>51</v>
      </c>
      <c r="B31" s="37" t="s">
        <v>52</v>
      </c>
      <c r="C31" s="38">
        <f>SUM(C32)</f>
        <v>16541</v>
      </c>
      <c r="D31" s="38">
        <f t="shared" ref="D31" si="5">SUM(D32)</f>
        <v>16540</v>
      </c>
      <c r="E31" s="39">
        <f t="shared" si="0"/>
        <v>99.993954416298891</v>
      </c>
    </row>
    <row r="32" spans="1:5" ht="36" x14ac:dyDescent="0.3">
      <c r="A32" s="7" t="s">
        <v>53</v>
      </c>
      <c r="B32" s="40" t="s">
        <v>54</v>
      </c>
      <c r="C32" s="41">
        <v>16541</v>
      </c>
      <c r="D32" s="41">
        <v>16540</v>
      </c>
      <c r="E32" s="10">
        <f t="shared" si="0"/>
        <v>99.993954416298891</v>
      </c>
    </row>
    <row r="33" spans="1:6" ht="17.399999999999999" x14ac:dyDescent="0.3">
      <c r="A33" s="3" t="s">
        <v>55</v>
      </c>
      <c r="B33" s="16" t="s">
        <v>56</v>
      </c>
      <c r="C33" s="5">
        <f>SUM(C34:C38)</f>
        <v>1686543.5999999999</v>
      </c>
      <c r="D33" s="5">
        <f t="shared" ref="D33" si="6">SUM(D34:D38)</f>
        <v>1536638</v>
      </c>
      <c r="E33" s="6">
        <f t="shared" si="0"/>
        <v>91.111667673459507</v>
      </c>
    </row>
    <row r="34" spans="1:6" ht="39" customHeight="1" x14ac:dyDescent="0.3">
      <c r="A34" s="7" t="s">
        <v>57</v>
      </c>
      <c r="B34" s="42" t="s">
        <v>58</v>
      </c>
      <c r="C34" s="43">
        <v>416549.7</v>
      </c>
      <c r="D34" s="43">
        <v>316001.5</v>
      </c>
      <c r="E34" s="10">
        <f t="shared" si="0"/>
        <v>75.861655884039763</v>
      </c>
    </row>
    <row r="35" spans="1:6" ht="18" x14ac:dyDescent="0.3">
      <c r="A35" s="7" t="s">
        <v>59</v>
      </c>
      <c r="B35" s="42" t="s">
        <v>60</v>
      </c>
      <c r="C35" s="43">
        <v>973195.7</v>
      </c>
      <c r="D35" s="43">
        <v>933509.8</v>
      </c>
      <c r="E35" s="10">
        <f t="shared" si="0"/>
        <v>95.922104875720279</v>
      </c>
    </row>
    <row r="36" spans="1:6" ht="18" x14ac:dyDescent="0.3">
      <c r="A36" s="7" t="s">
        <v>111</v>
      </c>
      <c r="B36" s="42" t="s">
        <v>112</v>
      </c>
      <c r="C36" s="43">
        <v>165405.79999999999</v>
      </c>
      <c r="D36" s="43">
        <v>159310.5</v>
      </c>
      <c r="E36" s="10">
        <f t="shared" ref="E36:E58" si="7">D36/C36*100</f>
        <v>96.314941797687865</v>
      </c>
    </row>
    <row r="37" spans="1:6" ht="18" x14ac:dyDescent="0.3">
      <c r="A37" s="7" t="s">
        <v>61</v>
      </c>
      <c r="B37" s="42" t="s">
        <v>62</v>
      </c>
      <c r="C37" s="43">
        <v>23356.2</v>
      </c>
      <c r="D37" s="43">
        <v>22904.3</v>
      </c>
      <c r="E37" s="10">
        <f t="shared" si="7"/>
        <v>98.065181836086339</v>
      </c>
    </row>
    <row r="38" spans="1:6" ht="18" x14ac:dyDescent="0.3">
      <c r="A38" s="7" t="s">
        <v>63</v>
      </c>
      <c r="B38" s="42" t="s">
        <v>64</v>
      </c>
      <c r="C38" s="43">
        <v>108036.2</v>
      </c>
      <c r="D38" s="43">
        <v>104911.9</v>
      </c>
      <c r="E38" s="10">
        <f t="shared" si="7"/>
        <v>97.108098952017926</v>
      </c>
    </row>
    <row r="39" spans="1:6" ht="17.399999999999999" x14ac:dyDescent="0.3">
      <c r="A39" s="3" t="s">
        <v>65</v>
      </c>
      <c r="B39" s="16" t="s">
        <v>66</v>
      </c>
      <c r="C39" s="5">
        <f>SUM(C40:C41)</f>
        <v>140610.29999999999</v>
      </c>
      <c r="D39" s="5">
        <f t="shared" ref="D39" si="8">SUM(D40:D41)</f>
        <v>106450.6</v>
      </c>
      <c r="E39" s="6">
        <f t="shared" si="7"/>
        <v>75.706118257339625</v>
      </c>
    </row>
    <row r="40" spans="1:6" ht="36.6" customHeight="1" x14ac:dyDescent="0.3">
      <c r="A40" s="7" t="s">
        <v>67</v>
      </c>
      <c r="B40" s="44" t="s">
        <v>68</v>
      </c>
      <c r="C40" s="45">
        <v>109976</v>
      </c>
      <c r="D40" s="45">
        <v>76439.7</v>
      </c>
      <c r="E40" s="10">
        <f t="shared" si="7"/>
        <v>69.50580126573071</v>
      </c>
    </row>
    <row r="41" spans="1:6" ht="36" x14ac:dyDescent="0.3">
      <c r="A41" s="7" t="s">
        <v>69</v>
      </c>
      <c r="B41" s="46" t="s">
        <v>70</v>
      </c>
      <c r="C41" s="47">
        <v>30634.3</v>
      </c>
      <c r="D41" s="47">
        <v>30010.9</v>
      </c>
      <c r="E41" s="10">
        <f t="shared" si="7"/>
        <v>97.965026130840272</v>
      </c>
    </row>
    <row r="42" spans="1:6" ht="17.399999999999999" x14ac:dyDescent="0.3">
      <c r="A42" s="36" t="s">
        <v>105</v>
      </c>
      <c r="B42" s="60" t="s">
        <v>107</v>
      </c>
      <c r="C42" s="61">
        <f>SUM(C43)</f>
        <v>2965.1</v>
      </c>
      <c r="D42" s="61">
        <f t="shared" ref="D42" si="9">SUM(D43)</f>
        <v>2965.1</v>
      </c>
      <c r="E42" s="62">
        <f t="shared" si="7"/>
        <v>100</v>
      </c>
    </row>
    <row r="43" spans="1:6" ht="18" x14ac:dyDescent="0.3">
      <c r="A43" s="7" t="s">
        <v>106</v>
      </c>
      <c r="B43" s="46" t="s">
        <v>108</v>
      </c>
      <c r="C43" s="47">
        <v>2965.1</v>
      </c>
      <c r="D43" s="47">
        <v>2965.1</v>
      </c>
      <c r="E43" s="10">
        <f t="shared" si="7"/>
        <v>100</v>
      </c>
    </row>
    <row r="44" spans="1:6" ht="17.399999999999999" x14ac:dyDescent="0.3">
      <c r="A44" s="3" t="s">
        <v>71</v>
      </c>
      <c r="B44" s="16" t="s">
        <v>72</v>
      </c>
      <c r="C44" s="5">
        <f>SUM(C45:C48)</f>
        <v>58974.1</v>
      </c>
      <c r="D44" s="5">
        <f t="shared" ref="D44" si="10">SUM(D45:D48)</f>
        <v>57902.799999999996</v>
      </c>
      <c r="E44" s="6">
        <f t="shared" si="7"/>
        <v>98.183439849018455</v>
      </c>
    </row>
    <row r="45" spans="1:6" ht="18" x14ac:dyDescent="0.3">
      <c r="A45" s="7" t="s">
        <v>73</v>
      </c>
      <c r="B45" s="48" t="s">
        <v>74</v>
      </c>
      <c r="C45" s="49">
        <v>6342.5</v>
      </c>
      <c r="D45" s="49">
        <v>6279.2</v>
      </c>
      <c r="E45" s="10">
        <f t="shared" si="7"/>
        <v>99.001970831690969</v>
      </c>
    </row>
    <row r="46" spans="1:6" ht="45" customHeight="1" x14ac:dyDescent="0.3">
      <c r="A46" s="7" t="s">
        <v>75</v>
      </c>
      <c r="B46" s="48" t="s">
        <v>76</v>
      </c>
      <c r="C46" s="49">
        <v>3180.5</v>
      </c>
      <c r="D46" s="49">
        <v>2868</v>
      </c>
      <c r="E46" s="10">
        <f t="shared" si="7"/>
        <v>90.174500864643932</v>
      </c>
      <c r="F46" s="67"/>
    </row>
    <row r="47" spans="1:6" ht="18" x14ac:dyDescent="0.3">
      <c r="A47" s="7" t="s">
        <v>77</v>
      </c>
      <c r="B47" s="48" t="s">
        <v>78</v>
      </c>
      <c r="C47" s="49">
        <v>41451.1</v>
      </c>
      <c r="D47" s="49">
        <v>41231.699999999997</v>
      </c>
      <c r="E47" s="10">
        <f t="shared" si="7"/>
        <v>99.470701621911118</v>
      </c>
    </row>
    <row r="48" spans="1:6" ht="33.6" customHeight="1" x14ac:dyDescent="0.3">
      <c r="A48" s="7" t="s">
        <v>79</v>
      </c>
      <c r="B48" s="50" t="s">
        <v>80</v>
      </c>
      <c r="C48" s="51">
        <v>8000</v>
      </c>
      <c r="D48" s="51">
        <v>7523.9</v>
      </c>
      <c r="E48" s="10">
        <f t="shared" si="7"/>
        <v>94.048749999999998</v>
      </c>
    </row>
    <row r="49" spans="1:6" ht="17.399999999999999" x14ac:dyDescent="0.3">
      <c r="A49" s="3" t="s">
        <v>81</v>
      </c>
      <c r="B49" s="16" t="s">
        <v>82</v>
      </c>
      <c r="C49" s="5">
        <f>SUM(C50:C51)</f>
        <v>2136</v>
      </c>
      <c r="D49" s="5">
        <f t="shared" ref="D49" si="11">SUM(D50:D51)</f>
        <v>2021.8</v>
      </c>
      <c r="E49" s="6">
        <f t="shared" si="7"/>
        <v>94.653558052434448</v>
      </c>
    </row>
    <row r="50" spans="1:6" s="66" customFormat="1" ht="18" x14ac:dyDescent="0.3">
      <c r="A50" s="63" t="s">
        <v>109</v>
      </c>
      <c r="B50" s="64" t="s">
        <v>110</v>
      </c>
      <c r="C50" s="65">
        <v>192.6</v>
      </c>
      <c r="D50" s="65">
        <v>192.6</v>
      </c>
      <c r="E50" s="10">
        <f t="shared" si="7"/>
        <v>100</v>
      </c>
    </row>
    <row r="51" spans="1:6" ht="25.8" customHeight="1" x14ac:dyDescent="0.3">
      <c r="A51" s="7" t="s">
        <v>83</v>
      </c>
      <c r="B51" s="53" t="s">
        <v>84</v>
      </c>
      <c r="C51" s="52">
        <v>1943.4</v>
      </c>
      <c r="D51" s="52">
        <v>1829.2</v>
      </c>
      <c r="E51" s="10">
        <f t="shared" si="7"/>
        <v>94.123700730678195</v>
      </c>
      <c r="F51" s="67"/>
    </row>
    <row r="52" spans="1:6" ht="17.399999999999999" x14ac:dyDescent="0.3">
      <c r="A52" s="3" t="s">
        <v>85</v>
      </c>
      <c r="B52" s="16" t="s">
        <v>86</v>
      </c>
      <c r="C52" s="5">
        <f>SUM(C53)</f>
        <v>10603.6</v>
      </c>
      <c r="D52" s="5">
        <f t="shared" ref="D52" si="12">SUM(D53)</f>
        <v>10592</v>
      </c>
      <c r="E52" s="6">
        <f t="shared" si="7"/>
        <v>99.890603191368967</v>
      </c>
    </row>
    <row r="53" spans="1:6" ht="18" x14ac:dyDescent="0.3">
      <c r="A53" s="7" t="s">
        <v>87</v>
      </c>
      <c r="B53" s="54" t="s">
        <v>88</v>
      </c>
      <c r="C53" s="55">
        <v>10603.6</v>
      </c>
      <c r="D53" s="55">
        <v>10592</v>
      </c>
      <c r="E53" s="10">
        <f t="shared" si="7"/>
        <v>99.890603191368967</v>
      </c>
    </row>
    <row r="54" spans="1:6" ht="34.799999999999997" x14ac:dyDescent="0.3">
      <c r="A54" s="3" t="s">
        <v>89</v>
      </c>
      <c r="B54" s="16" t="s">
        <v>90</v>
      </c>
      <c r="C54" s="5">
        <f>SUM(C55)</f>
        <v>50</v>
      </c>
      <c r="D54" s="5">
        <f t="shared" ref="D54" si="13">SUM(D55)</f>
        <v>10.7</v>
      </c>
      <c r="E54" s="6">
        <f t="shared" si="7"/>
        <v>21.4</v>
      </c>
    </row>
    <row r="55" spans="1:6" ht="36" x14ac:dyDescent="0.3">
      <c r="A55" s="7" t="s">
        <v>91</v>
      </c>
      <c r="B55" s="56" t="s">
        <v>92</v>
      </c>
      <c r="C55" s="57">
        <v>50</v>
      </c>
      <c r="D55" s="57">
        <v>10.7</v>
      </c>
      <c r="E55" s="10">
        <f t="shared" si="7"/>
        <v>21.4</v>
      </c>
    </row>
    <row r="56" spans="1:6" ht="69.599999999999994" x14ac:dyDescent="0.3">
      <c r="A56" s="3" t="s">
        <v>93</v>
      </c>
      <c r="B56" s="16" t="s">
        <v>94</v>
      </c>
      <c r="C56" s="5">
        <f>SUM(C57)</f>
        <v>314016.5</v>
      </c>
      <c r="D56" s="5">
        <f t="shared" ref="D56" si="14">SUM(D57)</f>
        <v>314016.5</v>
      </c>
      <c r="E56" s="6">
        <f t="shared" si="7"/>
        <v>100</v>
      </c>
    </row>
    <row r="57" spans="1:6" ht="54" x14ac:dyDescent="0.3">
      <c r="A57" s="7" t="s">
        <v>95</v>
      </c>
      <c r="B57" s="58" t="s">
        <v>96</v>
      </c>
      <c r="C57" s="59">
        <v>314016.5</v>
      </c>
      <c r="D57" s="59">
        <v>314016.5</v>
      </c>
      <c r="E57" s="10">
        <f t="shared" si="7"/>
        <v>100</v>
      </c>
    </row>
    <row r="58" spans="1:6" ht="18" x14ac:dyDescent="0.3">
      <c r="A58" s="3"/>
      <c r="B58" s="16" t="s">
        <v>97</v>
      </c>
      <c r="C58" s="5">
        <f>SUM(C4+C13+C15+C19+C26+C31+C33+C39+C44+C49+C52+C54+C56+C42)</f>
        <v>3751435.8000000003</v>
      </c>
      <c r="D58" s="5">
        <f>SUM(D4+D13+D15+D19+D26+D31+D33+D39+D44+D49+D52+D54+D56+D42)</f>
        <v>3487909.2</v>
      </c>
      <c r="E58" s="39">
        <f t="shared" si="7"/>
        <v>92.975313611924264</v>
      </c>
    </row>
    <row r="60" spans="1:6" x14ac:dyDescent="0.3">
      <c r="E60" s="67">
        <f>SUM(D58-C58)</f>
        <v>-263526.60000000009</v>
      </c>
    </row>
  </sheetData>
  <mergeCells count="1">
    <mergeCell ref="B1:E2"/>
  </mergeCells>
  <pageMargins left="0.70866141732283472" right="0.70866141732283472" top="0.74803149606299213" bottom="0.74803149606299213" header="0.31496062992125984" footer="0.31496062992125984"/>
  <pageSetup paperSize="9" scale="5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2017-07-27T10:15:32Z</cp:lastPrinted>
  <dcterms:created xsi:type="dcterms:W3CDTF">2016-02-05T04:07:28Z</dcterms:created>
  <dcterms:modified xsi:type="dcterms:W3CDTF">2018-02-05T11:19:02Z</dcterms:modified>
</cp:coreProperties>
</file>